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11640" activeTab="0"/>
  </bookViews>
  <sheets>
    <sheet name="V06" sheetId="1" r:id="rId1"/>
    <sheet name="Tabelle2" sheetId="2" r:id="rId2"/>
    <sheet name="Tabelle3" sheetId="3" r:id="rId3"/>
  </sheets>
  <definedNames>
    <definedName name="_xlnm.Print_Area" localSheetId="0">'V06'!$A$1:$I$53</definedName>
  </definedNames>
  <calcPr fullCalcOnLoad="1"/>
</workbook>
</file>

<file path=xl/sharedStrings.xml><?xml version="1.0" encoding="utf-8"?>
<sst xmlns="http://schemas.openxmlformats.org/spreadsheetml/2006/main" count="204" uniqueCount="170">
  <si>
    <t>Pos</t>
  </si>
  <si>
    <t>Anzahl</t>
  </si>
  <si>
    <t>Name</t>
  </si>
  <si>
    <t>Wert</t>
  </si>
  <si>
    <t>Preis</t>
  </si>
  <si>
    <t>Clip</t>
  </si>
  <si>
    <t> Batterieclip 9 V-Block</t>
  </si>
  <si>
    <t>CLIP 9V</t>
  </si>
  <si>
    <t>IC1</t>
  </si>
  <si>
    <t>IC2</t>
  </si>
  <si>
    <t>LS1</t>
  </si>
  <si>
    <t>P1</t>
  </si>
  <si>
    <t>1k</t>
  </si>
  <si>
    <t>10k</t>
  </si>
  <si>
    <t>R4</t>
  </si>
  <si>
    <t>Schiebeschalter seitlich</t>
  </si>
  <si>
    <t>Summe</t>
  </si>
  <si>
    <t>C1</t>
  </si>
  <si>
    <t>10nF</t>
  </si>
  <si>
    <t>C4, C5</t>
  </si>
  <si>
    <t>1uF</t>
  </si>
  <si>
    <t>C8</t>
  </si>
  <si>
    <t>1µF</t>
  </si>
  <si>
    <t>47µF</t>
  </si>
  <si>
    <t>0,1uF</t>
  </si>
  <si>
    <t>Keramik SMD 1206</t>
  </si>
  <si>
    <t>C2, 5, 9, 10, 11</t>
  </si>
  <si>
    <t>C7</t>
  </si>
  <si>
    <t>47nF</t>
  </si>
  <si>
    <t>D1</t>
  </si>
  <si>
    <t>LED 3mm</t>
  </si>
  <si>
    <t>DIP16</t>
  </si>
  <si>
    <t>DIP14</t>
  </si>
  <si>
    <t>CMOS 4047BCN</t>
  </si>
  <si>
    <t>CMOS 4049BCN</t>
  </si>
  <si>
    <t>IC3</t>
  </si>
  <si>
    <t>CMOS 4066BCN</t>
  </si>
  <si>
    <t>LM1458N</t>
  </si>
  <si>
    <t>DIP8</t>
  </si>
  <si>
    <t>IC4, IC5</t>
  </si>
  <si>
    <t>IC6</t>
  </si>
  <si>
    <t>TLC555CP</t>
  </si>
  <si>
    <t xml:space="preserve">IC-Fassung IC4, IC5, IC6 </t>
  </si>
  <si>
    <t>8-pol</t>
  </si>
  <si>
    <t>IC-Fassung IC1, IC3</t>
  </si>
  <si>
    <t>14-pol.</t>
  </si>
  <si>
    <t>IC-Fassung IC2</t>
  </si>
  <si>
    <t>16-pol</t>
  </si>
  <si>
    <t>P2</t>
  </si>
  <si>
    <t>50k</t>
  </si>
  <si>
    <t>PT10</t>
  </si>
  <si>
    <t>SMD 1206</t>
  </si>
  <si>
    <t>R1</t>
  </si>
  <si>
    <t>15k</t>
  </si>
  <si>
    <t>27k</t>
  </si>
  <si>
    <t>33k</t>
  </si>
  <si>
    <t>56k</t>
  </si>
  <si>
    <t>180k</t>
  </si>
  <si>
    <t>2M7</t>
  </si>
  <si>
    <t>Schalter Ein-EIN</t>
  </si>
  <si>
    <t>S1, S3</t>
  </si>
  <si>
    <t>Schalter Ein-AUS-EIN</t>
  </si>
  <si>
    <t>S2</t>
  </si>
  <si>
    <t>SV1, SV2, SV3, SV4</t>
  </si>
  <si>
    <t>Pfostenstecker</t>
  </si>
  <si>
    <t>Pfostenbuchsen</t>
  </si>
  <si>
    <t>Leiste 9+</t>
  </si>
  <si>
    <t>Einbau-Klinkenbuchse</t>
  </si>
  <si>
    <t>3,5 mm</t>
  </si>
  <si>
    <t xml:space="preserve">K1, K2 </t>
  </si>
  <si>
    <t>1nF</t>
  </si>
  <si>
    <t>SMD-Keramik 1206 (0805)</t>
  </si>
  <si>
    <t>SMD 1206 (0805)</t>
  </si>
  <si>
    <t>Satz Koaxkabel</t>
  </si>
  <si>
    <t>2 m</t>
  </si>
  <si>
    <t>Koax-Steckverbinder</t>
  </si>
  <si>
    <t>Buchsen (Banane)</t>
  </si>
  <si>
    <t>Klinkenstecker, Stereo</t>
  </si>
  <si>
    <t>9 V</t>
  </si>
  <si>
    <t>Batterie</t>
  </si>
  <si>
    <t>MOS 4049</t>
  </si>
  <si>
    <t>MOS 4047</t>
  </si>
  <si>
    <t>MOS 4066</t>
  </si>
  <si>
    <t>LM 1458 N</t>
  </si>
  <si>
    <t>ICM 7555</t>
  </si>
  <si>
    <t>MPE 001-1-016-3</t>
  </si>
  <si>
    <t>MPE 001-1-014-3</t>
  </si>
  <si>
    <t>MPE 001-1-008-3</t>
  </si>
  <si>
    <t>PT 10-L 50k</t>
  </si>
  <si>
    <t>PT 10-L 10k</t>
  </si>
  <si>
    <t>EBSF 35</t>
  </si>
  <si>
    <t>RG 174-5</t>
  </si>
  <si>
    <t>MKS2-100 10n</t>
  </si>
  <si>
    <t>MKS2-100 1,0u</t>
  </si>
  <si>
    <t>RUBY 25YXH47M</t>
  </si>
  <si>
    <t>Folien-C</t>
  </si>
  <si>
    <t>SS 25536 N</t>
  </si>
  <si>
    <t>SS-25539 N</t>
  </si>
  <si>
    <r>
      <rPr>
        <sz val="7"/>
        <color indexed="8"/>
        <rFont val="Arial"/>
        <family val="2"/>
      </rPr>
      <t>KEM X7R1206B100N</t>
    </r>
    <r>
      <rPr>
        <sz val="8"/>
        <color indexed="8"/>
        <rFont val="Arial"/>
        <family val="2"/>
      </rPr>
      <t xml:space="preserve"> </t>
    </r>
  </si>
  <si>
    <t>X7R 1206 BG 10n</t>
  </si>
  <si>
    <t>X7R 1206 CF 47N</t>
  </si>
  <si>
    <t>LED 3mm 12V RT</t>
  </si>
  <si>
    <t>Rot</t>
  </si>
  <si>
    <t>SMD 1/4W 470</t>
  </si>
  <si>
    <t>RND 1206 1 1,0k</t>
  </si>
  <si>
    <t>RND 1206 1 10k</t>
  </si>
  <si>
    <t>SMD 1/4W 15k</t>
  </si>
  <si>
    <t>RND 1206 1 27k</t>
  </si>
  <si>
    <t>RND 1206 1 33k</t>
  </si>
  <si>
    <t>RND 1206 1 56k</t>
  </si>
  <si>
    <t>SMD 1/4W 180k</t>
  </si>
  <si>
    <t>SMD 1/4W 2,7M</t>
  </si>
  <si>
    <t>VST 20</t>
  </si>
  <si>
    <t>Stecker, Einbaustift 4 mm</t>
  </si>
  <si>
    <t>BKL 10120168</t>
  </si>
  <si>
    <t>BL 1X10 G7 2,54</t>
  </si>
  <si>
    <t>NP0-G1206 1,5n</t>
  </si>
  <si>
    <t>BKL 0401003-D</t>
  </si>
  <si>
    <t>BB 4 BL</t>
  </si>
  <si>
    <t>blau</t>
  </si>
  <si>
    <t>KSSM 35</t>
  </si>
  <si>
    <t>ERG AL 9</t>
  </si>
  <si>
    <t>RND 1206 1 …</t>
  </si>
  <si>
    <t>C20</t>
  </si>
  <si>
    <t>Tantal SMD</t>
  </si>
  <si>
    <t>SMD TAN.1,0/16</t>
  </si>
  <si>
    <t>C3, C21</t>
  </si>
  <si>
    <t>R16, R17</t>
  </si>
  <si>
    <t>R2, R3, R14, R15, R22</t>
  </si>
  <si>
    <t>R7, R8, R9</t>
  </si>
  <si>
    <t>R5, R21</t>
  </si>
  <si>
    <t>R10, R11</t>
  </si>
  <si>
    <t>R12, R13</t>
  </si>
  <si>
    <t>R20</t>
  </si>
  <si>
    <t>E.-Preis</t>
  </si>
  <si>
    <t xml:space="preserve">ELKO Radial </t>
  </si>
  <si>
    <t>Bauform/Gehäuse</t>
  </si>
  <si>
    <t># Reichelt</t>
  </si>
  <si>
    <t>BNC</t>
  </si>
  <si>
    <t>Crimp</t>
  </si>
  <si>
    <t>RG174 - 5 m-Ring</t>
  </si>
  <si>
    <t>Bausätze</t>
  </si>
  <si>
    <t>Gesamtbetrag</t>
  </si>
  <si>
    <t>Versand</t>
  </si>
  <si>
    <t>1W</t>
  </si>
  <si>
    <t>D=36 H=5.5</t>
  </si>
  <si>
    <t>LSM-36M/B</t>
  </si>
  <si>
    <t>Reichelt:</t>
  </si>
  <si>
    <t>Attenuator 15 dB (unten)</t>
  </si>
  <si>
    <t>R10, R12</t>
  </si>
  <si>
    <t>R11</t>
  </si>
  <si>
    <t>Attenuator 30 dB (oben)</t>
  </si>
  <si>
    <t>R14</t>
  </si>
  <si>
    <t>R13, R15</t>
  </si>
  <si>
    <t>R5</t>
  </si>
  <si>
    <t>R8</t>
  </si>
  <si>
    <t>R7, R9</t>
  </si>
  <si>
    <t>R4, R6</t>
  </si>
  <si>
    <t>Dämpfung:</t>
  </si>
  <si>
    <t>St-Liste #</t>
  </si>
  <si>
    <t>Anzahl einzeln</t>
  </si>
  <si>
    <t>*Bausätze</t>
  </si>
  <si>
    <t>Wert in Ohm</t>
  </si>
  <si>
    <t>HF R1, R2, R3</t>
  </si>
  <si>
    <t>HF C1 … C5</t>
  </si>
  <si>
    <t>HF R7, R9, R13, R15</t>
  </si>
  <si>
    <t>HF R4, R6, R10, R12</t>
  </si>
  <si>
    <t xml:space="preserve">HF R5, R11 </t>
  </si>
  <si>
    <t>HF R8, R14</t>
  </si>
  <si>
    <t>Attenuator-Stufen 15 dB &amp; 30 dB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</si>
</sst>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u val="single"/>
      <sz val="9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8" fontId="3" fillId="0" borderId="14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164" fontId="10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4" fontId="3" fillId="0" borderId="19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8" fontId="3" fillId="0" borderId="14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8" fontId="3" fillId="0" borderId="21" xfId="0" applyNumberFormat="1" applyFont="1" applyBorder="1" applyAlignment="1">
      <alignment horizontal="right"/>
    </xf>
    <xf numFmtId="8" fontId="2" fillId="0" borderId="2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right" vertical="center" wrapText="1"/>
    </xf>
    <xf numFmtId="8" fontId="3" fillId="0" borderId="2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6" fillId="0" borderId="0" xfId="0" applyFont="1" applyAlignment="1">
      <alignment/>
    </xf>
    <xf numFmtId="8" fontId="50" fillId="0" borderId="0" xfId="0" applyNumberFormat="1" applyFont="1" applyAlignment="1">
      <alignment/>
    </xf>
    <xf numFmtId="0" fontId="2" fillId="0" borderId="25" xfId="0" applyFont="1" applyBorder="1" applyAlignment="1">
      <alignment horizontal="left" vertical="center" wrapText="1"/>
    </xf>
    <xf numFmtId="8" fontId="4" fillId="0" borderId="0" xfId="0" applyNumberFormat="1" applyFont="1" applyAlignment="1">
      <alignment vertical="center"/>
    </xf>
    <xf numFmtId="0" fontId="9" fillId="0" borderId="10" xfId="0" applyFont="1" applyBorder="1" applyAlignment="1">
      <alignment/>
    </xf>
    <xf numFmtId="8" fontId="3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8" fontId="3" fillId="0" borderId="0" xfId="0" applyNumberFormat="1" applyFont="1" applyBorder="1" applyAlignment="1">
      <alignment horizontal="right"/>
    </xf>
    <xf numFmtId="8" fontId="3" fillId="0" borderId="0" xfId="0" applyNumberFormat="1" applyFont="1" applyBorder="1" applyAlignment="1">
      <alignment horizontal="right" vertical="center" wrapText="1"/>
    </xf>
    <xf numFmtId="8" fontId="2" fillId="0" borderId="0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1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2" fillId="0" borderId="31" xfId="0" applyFont="1" applyBorder="1" applyAlignment="1">
      <alignment/>
    </xf>
    <xf numFmtId="0" fontId="52" fillId="0" borderId="3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0" fillId="0" borderId="30" xfId="0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1.421875" style="1" customWidth="1"/>
    <col min="2" max="2" width="8.140625" style="1" customWidth="1"/>
    <col min="3" max="3" width="11.421875" style="0" hidden="1" customWidth="1"/>
    <col min="4" max="4" width="24.421875" style="1" customWidth="1"/>
    <col min="5" max="5" width="19.7109375" style="0" customWidth="1"/>
    <col min="6" max="6" width="24.00390625" style="0" customWidth="1"/>
    <col min="7" max="7" width="13.57421875" style="3" customWidth="1"/>
    <col min="8" max="8" width="9.28125" style="2" customWidth="1"/>
    <col min="9" max="10" width="11.7109375" style="0" customWidth="1"/>
    <col min="11" max="11" width="15.140625" style="0" customWidth="1"/>
    <col min="14" max="14" width="3.28125" style="0" customWidth="1"/>
  </cols>
  <sheetData>
    <row r="1" ht="18.75">
      <c r="A1" s="55" t="s">
        <v>147</v>
      </c>
    </row>
    <row r="2" spans="1:5" ht="19.5" thickBot="1">
      <c r="A2" s="55" t="s">
        <v>141</v>
      </c>
      <c r="B2" s="55">
        <v>10</v>
      </c>
      <c r="D2" s="55"/>
      <c r="E2" s="77" t="s">
        <v>169</v>
      </c>
    </row>
    <row r="3" spans="1:10" s="28" customFormat="1" ht="16.5" thickBot="1">
      <c r="A3" s="34" t="s">
        <v>0</v>
      </c>
      <c r="B3" s="100" t="s">
        <v>1</v>
      </c>
      <c r="C3" s="101"/>
      <c r="D3" s="31" t="s">
        <v>2</v>
      </c>
      <c r="E3" s="26" t="s">
        <v>3</v>
      </c>
      <c r="F3" s="26" t="s">
        <v>136</v>
      </c>
      <c r="G3" s="29" t="s">
        <v>137</v>
      </c>
      <c r="H3" s="27" t="s">
        <v>134</v>
      </c>
      <c r="I3" s="30" t="s">
        <v>4</v>
      </c>
      <c r="J3" s="72"/>
    </row>
    <row r="4" spans="1:10" ht="15">
      <c r="A4" s="9">
        <v>1</v>
      </c>
      <c r="B4" s="10">
        <v>5</v>
      </c>
      <c r="C4" s="23"/>
      <c r="D4" s="11" t="s">
        <v>164</v>
      </c>
      <c r="E4" s="11" t="s">
        <v>70</v>
      </c>
      <c r="F4" s="11" t="s">
        <v>71</v>
      </c>
      <c r="G4" s="24" t="s">
        <v>116</v>
      </c>
      <c r="H4" s="12">
        <v>0.03</v>
      </c>
      <c r="I4" s="32">
        <f aca="true" t="shared" si="0" ref="I4:I10">B4*H4</f>
        <v>0.15</v>
      </c>
      <c r="J4" s="73"/>
    </row>
    <row r="5" spans="1:10" ht="15">
      <c r="A5" s="13">
        <f aca="true" t="shared" si="1" ref="A5:A10">A4+1</f>
        <v>2</v>
      </c>
      <c r="B5" s="5">
        <v>3</v>
      </c>
      <c r="C5" s="25"/>
      <c r="D5" s="6" t="s">
        <v>163</v>
      </c>
      <c r="E5" s="6" t="s">
        <v>12</v>
      </c>
      <c r="F5" s="6" t="s">
        <v>72</v>
      </c>
      <c r="G5" s="7" t="s">
        <v>104</v>
      </c>
      <c r="H5" s="8">
        <v>0.02</v>
      </c>
      <c r="I5" s="33">
        <f t="shared" si="0"/>
        <v>0.06</v>
      </c>
      <c r="J5" s="73"/>
    </row>
    <row r="6" spans="1:10" ht="15">
      <c r="A6" s="13">
        <f t="shared" si="1"/>
        <v>3</v>
      </c>
      <c r="B6" s="5">
        <v>4</v>
      </c>
      <c r="C6" s="25"/>
      <c r="D6" s="6" t="s">
        <v>165</v>
      </c>
      <c r="E6" s="19">
        <v>51</v>
      </c>
      <c r="F6" s="6" t="s">
        <v>72</v>
      </c>
      <c r="G6" s="7" t="s">
        <v>122</v>
      </c>
      <c r="H6" s="8">
        <v>0.02</v>
      </c>
      <c r="I6" s="33">
        <f t="shared" si="0"/>
        <v>0.08</v>
      </c>
      <c r="J6" s="73"/>
    </row>
    <row r="7" spans="1:10" ht="15">
      <c r="A7" s="13">
        <f t="shared" si="1"/>
        <v>4</v>
      </c>
      <c r="B7" s="71">
        <v>4</v>
      </c>
      <c r="C7" s="94"/>
      <c r="D7" s="46" t="s">
        <v>166</v>
      </c>
      <c r="E7" s="95">
        <v>75</v>
      </c>
      <c r="F7" s="6" t="s">
        <v>72</v>
      </c>
      <c r="G7" s="7" t="s">
        <v>122</v>
      </c>
      <c r="H7" s="48">
        <v>0.02</v>
      </c>
      <c r="I7" s="33">
        <f t="shared" si="0"/>
        <v>0.08</v>
      </c>
      <c r="J7" s="73"/>
    </row>
    <row r="8" spans="1:10" ht="15">
      <c r="A8" s="13">
        <f t="shared" si="1"/>
        <v>5</v>
      </c>
      <c r="B8" s="71">
        <v>2</v>
      </c>
      <c r="C8" s="94"/>
      <c r="D8" s="46" t="s">
        <v>167</v>
      </c>
      <c r="E8" s="95">
        <v>130</v>
      </c>
      <c r="F8" s="6" t="s">
        <v>72</v>
      </c>
      <c r="G8" s="7" t="s">
        <v>122</v>
      </c>
      <c r="H8" s="48">
        <v>0.02</v>
      </c>
      <c r="I8" s="33">
        <f t="shared" si="0"/>
        <v>0.04</v>
      </c>
      <c r="J8" s="73"/>
    </row>
    <row r="9" spans="1:10" ht="15">
      <c r="A9" s="13">
        <f t="shared" si="1"/>
        <v>6</v>
      </c>
      <c r="B9" s="71">
        <v>2</v>
      </c>
      <c r="C9" s="94"/>
      <c r="D9" s="46" t="s">
        <v>168</v>
      </c>
      <c r="E9" s="95">
        <v>820</v>
      </c>
      <c r="F9" s="6" t="s">
        <v>72</v>
      </c>
      <c r="G9" s="7" t="s">
        <v>122</v>
      </c>
      <c r="H9" s="48">
        <v>0.02</v>
      </c>
      <c r="I9" s="33">
        <f t="shared" si="0"/>
        <v>0.04</v>
      </c>
      <c r="J9" s="73"/>
    </row>
    <row r="10" spans="1:10" ht="15">
      <c r="A10" s="13">
        <f t="shared" si="1"/>
        <v>7</v>
      </c>
      <c r="B10" s="103">
        <v>1</v>
      </c>
      <c r="C10" s="103"/>
      <c r="D10" s="46" t="s">
        <v>17</v>
      </c>
      <c r="E10" s="46" t="s">
        <v>18</v>
      </c>
      <c r="F10" s="46" t="s">
        <v>95</v>
      </c>
      <c r="G10" s="47" t="s">
        <v>92</v>
      </c>
      <c r="H10" s="48">
        <v>0.21</v>
      </c>
      <c r="I10" s="49">
        <f t="shared" si="0"/>
        <v>0.21</v>
      </c>
      <c r="J10" s="74"/>
    </row>
    <row r="11" spans="1:10" ht="15">
      <c r="A11" s="13">
        <f aca="true" t="shared" si="2" ref="A11:A49">A10+1</f>
        <v>8</v>
      </c>
      <c r="B11" s="98">
        <v>2</v>
      </c>
      <c r="C11" s="98"/>
      <c r="D11" s="6" t="s">
        <v>19</v>
      </c>
      <c r="E11" s="6" t="s">
        <v>20</v>
      </c>
      <c r="F11" s="6" t="s">
        <v>95</v>
      </c>
      <c r="G11" s="14" t="s">
        <v>93</v>
      </c>
      <c r="H11" s="8">
        <v>0.244</v>
      </c>
      <c r="I11" s="15">
        <f aca="true" t="shared" si="3" ref="I11:I42">B11*H11</f>
        <v>0.488</v>
      </c>
      <c r="J11" s="74"/>
    </row>
    <row r="12" spans="1:10" ht="15">
      <c r="A12" s="13">
        <f t="shared" si="2"/>
        <v>9</v>
      </c>
      <c r="B12" s="98">
        <v>1</v>
      </c>
      <c r="C12" s="98"/>
      <c r="D12" s="6" t="s">
        <v>21</v>
      </c>
      <c r="E12" s="6" t="s">
        <v>23</v>
      </c>
      <c r="F12" s="6" t="s">
        <v>135</v>
      </c>
      <c r="G12" s="7" t="s">
        <v>94</v>
      </c>
      <c r="H12" s="8">
        <v>0.14</v>
      </c>
      <c r="I12" s="15">
        <f t="shared" si="3"/>
        <v>0.14</v>
      </c>
      <c r="J12" s="74"/>
    </row>
    <row r="13" spans="1:10" ht="15">
      <c r="A13" s="13">
        <f t="shared" si="2"/>
        <v>10</v>
      </c>
      <c r="B13" s="98">
        <v>1</v>
      </c>
      <c r="C13" s="98"/>
      <c r="D13" s="6" t="s">
        <v>123</v>
      </c>
      <c r="E13" s="6" t="s">
        <v>22</v>
      </c>
      <c r="F13" s="6" t="s">
        <v>124</v>
      </c>
      <c r="G13" s="14" t="s">
        <v>125</v>
      </c>
      <c r="H13" s="8">
        <v>0.11</v>
      </c>
      <c r="I13" s="15">
        <f t="shared" si="3"/>
        <v>0.11</v>
      </c>
      <c r="J13" s="74"/>
    </row>
    <row r="14" spans="1:10" ht="15">
      <c r="A14" s="13">
        <f t="shared" si="2"/>
        <v>11</v>
      </c>
      <c r="B14" s="98">
        <v>5</v>
      </c>
      <c r="C14" s="98"/>
      <c r="D14" s="6" t="s">
        <v>26</v>
      </c>
      <c r="E14" s="6" t="s">
        <v>24</v>
      </c>
      <c r="F14" s="6" t="s">
        <v>25</v>
      </c>
      <c r="G14" s="7" t="s">
        <v>98</v>
      </c>
      <c r="H14" s="8">
        <v>0.12</v>
      </c>
      <c r="I14" s="15">
        <f t="shared" si="3"/>
        <v>0.6</v>
      </c>
      <c r="J14" s="74"/>
    </row>
    <row r="15" spans="1:10" ht="15">
      <c r="A15" s="13">
        <f t="shared" si="2"/>
        <v>12</v>
      </c>
      <c r="B15" s="5">
        <v>2</v>
      </c>
      <c r="C15" s="5"/>
      <c r="D15" s="6" t="s">
        <v>126</v>
      </c>
      <c r="E15" s="6" t="s">
        <v>18</v>
      </c>
      <c r="F15" s="6" t="s">
        <v>25</v>
      </c>
      <c r="G15" s="7" t="s">
        <v>99</v>
      </c>
      <c r="H15" s="8">
        <v>0.03</v>
      </c>
      <c r="I15" s="15">
        <f t="shared" si="3"/>
        <v>0.06</v>
      </c>
      <c r="J15" s="74"/>
    </row>
    <row r="16" spans="1:10" ht="15">
      <c r="A16" s="13">
        <f t="shared" si="2"/>
        <v>13</v>
      </c>
      <c r="B16" s="5">
        <v>1</v>
      </c>
      <c r="C16" s="5"/>
      <c r="D16" s="6" t="s">
        <v>27</v>
      </c>
      <c r="E16" s="6" t="s">
        <v>28</v>
      </c>
      <c r="F16" s="6" t="s">
        <v>25</v>
      </c>
      <c r="G16" s="7" t="s">
        <v>100</v>
      </c>
      <c r="H16" s="8">
        <v>0.02</v>
      </c>
      <c r="I16" s="15">
        <f t="shared" si="3"/>
        <v>0.02</v>
      </c>
      <c r="J16" s="74"/>
    </row>
    <row r="17" spans="1:10" ht="15">
      <c r="A17" s="13">
        <f t="shared" si="2"/>
        <v>14</v>
      </c>
      <c r="B17" s="98">
        <v>1</v>
      </c>
      <c r="C17" s="98"/>
      <c r="D17" s="6" t="s">
        <v>29</v>
      </c>
      <c r="E17" s="6" t="s">
        <v>102</v>
      </c>
      <c r="F17" s="6" t="s">
        <v>30</v>
      </c>
      <c r="G17" s="7" t="s">
        <v>101</v>
      </c>
      <c r="H17" s="8">
        <v>0.31</v>
      </c>
      <c r="I17" s="15">
        <f t="shared" si="3"/>
        <v>0.31</v>
      </c>
      <c r="J17" s="74"/>
    </row>
    <row r="18" spans="1:10" ht="15">
      <c r="A18" s="13">
        <f t="shared" si="2"/>
        <v>15</v>
      </c>
      <c r="B18" s="5">
        <v>1</v>
      </c>
      <c r="C18" s="5"/>
      <c r="D18" s="6" t="s">
        <v>8</v>
      </c>
      <c r="E18" s="6" t="s">
        <v>33</v>
      </c>
      <c r="F18" s="6" t="s">
        <v>32</v>
      </c>
      <c r="G18" s="7" t="s">
        <v>81</v>
      </c>
      <c r="H18" s="8">
        <v>0.311</v>
      </c>
      <c r="I18" s="15">
        <f t="shared" si="3"/>
        <v>0.311</v>
      </c>
      <c r="J18" s="74"/>
    </row>
    <row r="19" spans="1:10" ht="15">
      <c r="A19" s="13">
        <f t="shared" si="2"/>
        <v>16</v>
      </c>
      <c r="B19" s="98">
        <v>1</v>
      </c>
      <c r="C19" s="98"/>
      <c r="D19" s="6" t="s">
        <v>9</v>
      </c>
      <c r="E19" s="6" t="s">
        <v>34</v>
      </c>
      <c r="F19" s="6" t="s">
        <v>31</v>
      </c>
      <c r="G19" s="7" t="s">
        <v>80</v>
      </c>
      <c r="H19" s="8">
        <v>0.27</v>
      </c>
      <c r="I19" s="15">
        <f t="shared" si="3"/>
        <v>0.27</v>
      </c>
      <c r="J19" s="74"/>
    </row>
    <row r="20" spans="1:10" ht="15">
      <c r="A20" s="13">
        <f t="shared" si="2"/>
        <v>17</v>
      </c>
      <c r="B20" s="98">
        <v>1</v>
      </c>
      <c r="C20" s="98"/>
      <c r="D20" s="6" t="s">
        <v>35</v>
      </c>
      <c r="E20" s="6" t="s">
        <v>36</v>
      </c>
      <c r="F20" s="6" t="s">
        <v>32</v>
      </c>
      <c r="G20" s="7" t="s">
        <v>82</v>
      </c>
      <c r="H20" s="8">
        <v>0.235</v>
      </c>
      <c r="I20" s="15">
        <f t="shared" si="3"/>
        <v>0.235</v>
      </c>
      <c r="J20" s="74"/>
    </row>
    <row r="21" spans="1:10" ht="15">
      <c r="A21" s="13">
        <f t="shared" si="2"/>
        <v>18</v>
      </c>
      <c r="B21" s="5">
        <v>2</v>
      </c>
      <c r="C21" s="5"/>
      <c r="D21" s="6" t="s">
        <v>39</v>
      </c>
      <c r="E21" s="6" t="s">
        <v>37</v>
      </c>
      <c r="F21" s="6" t="s">
        <v>38</v>
      </c>
      <c r="G21" s="7" t="s">
        <v>83</v>
      </c>
      <c r="H21" s="8">
        <v>0.35</v>
      </c>
      <c r="I21" s="15">
        <f t="shared" si="3"/>
        <v>0.7</v>
      </c>
      <c r="J21" s="74"/>
    </row>
    <row r="22" spans="1:10" ht="15">
      <c r="A22" s="13">
        <f t="shared" si="2"/>
        <v>19</v>
      </c>
      <c r="B22" s="98">
        <v>1</v>
      </c>
      <c r="C22" s="98"/>
      <c r="D22" s="6" t="s">
        <v>40</v>
      </c>
      <c r="E22" s="6" t="s">
        <v>41</v>
      </c>
      <c r="F22" s="6" t="s">
        <v>38</v>
      </c>
      <c r="G22" s="7" t="s">
        <v>84</v>
      </c>
      <c r="H22" s="8">
        <v>0.28</v>
      </c>
      <c r="I22" s="15">
        <f t="shared" si="3"/>
        <v>0.28</v>
      </c>
      <c r="J22" s="74"/>
    </row>
    <row r="23" spans="1:10" ht="15">
      <c r="A23" s="13">
        <f t="shared" si="2"/>
        <v>20</v>
      </c>
      <c r="B23" s="98">
        <v>3</v>
      </c>
      <c r="C23" s="98"/>
      <c r="D23" s="6" t="s">
        <v>42</v>
      </c>
      <c r="E23" s="6" t="s">
        <v>43</v>
      </c>
      <c r="F23" s="6" t="s">
        <v>38</v>
      </c>
      <c r="G23" s="7" t="s">
        <v>87</v>
      </c>
      <c r="H23" s="16">
        <v>0.219</v>
      </c>
      <c r="I23" s="15">
        <f t="shared" si="3"/>
        <v>0.657</v>
      </c>
      <c r="J23" s="74"/>
    </row>
    <row r="24" spans="1:10" ht="15">
      <c r="A24" s="13">
        <f t="shared" si="2"/>
        <v>21</v>
      </c>
      <c r="B24" s="98">
        <v>2</v>
      </c>
      <c r="C24" s="98"/>
      <c r="D24" s="6" t="s">
        <v>44</v>
      </c>
      <c r="E24" s="6" t="s">
        <v>45</v>
      </c>
      <c r="F24" s="6" t="s">
        <v>32</v>
      </c>
      <c r="G24" s="7" t="s">
        <v>86</v>
      </c>
      <c r="H24" s="8">
        <v>0.244</v>
      </c>
      <c r="I24" s="15">
        <f t="shared" si="3"/>
        <v>0.488</v>
      </c>
      <c r="J24" s="74"/>
    </row>
    <row r="25" spans="1:10" ht="18" customHeight="1">
      <c r="A25" s="13">
        <f t="shared" si="2"/>
        <v>22</v>
      </c>
      <c r="B25" s="98">
        <v>1</v>
      </c>
      <c r="C25" s="98"/>
      <c r="D25" s="6" t="s">
        <v>46</v>
      </c>
      <c r="E25" s="6" t="s">
        <v>47</v>
      </c>
      <c r="F25" s="4" t="s">
        <v>31</v>
      </c>
      <c r="G25" s="17" t="s">
        <v>85</v>
      </c>
      <c r="H25" s="16">
        <v>0.277</v>
      </c>
      <c r="I25" s="15">
        <f t="shared" si="3"/>
        <v>0.277</v>
      </c>
      <c r="J25" s="74"/>
    </row>
    <row r="26" spans="1:10" ht="15">
      <c r="A26" s="13">
        <f t="shared" si="2"/>
        <v>23</v>
      </c>
      <c r="B26" s="98">
        <v>1</v>
      </c>
      <c r="C26" s="98"/>
      <c r="D26" s="6" t="s">
        <v>10</v>
      </c>
      <c r="E26" s="68" t="s">
        <v>144</v>
      </c>
      <c r="F26" s="70" t="s">
        <v>145</v>
      </c>
      <c r="G26" s="70" t="s">
        <v>146</v>
      </c>
      <c r="H26" s="69">
        <v>2.3</v>
      </c>
      <c r="I26" s="15">
        <f t="shared" si="3"/>
        <v>2.3</v>
      </c>
      <c r="J26" s="74"/>
    </row>
    <row r="27" spans="1:10" ht="15">
      <c r="A27" s="13">
        <f t="shared" si="2"/>
        <v>24</v>
      </c>
      <c r="B27" s="99">
        <v>1</v>
      </c>
      <c r="C27" s="99"/>
      <c r="D27" s="6" t="s">
        <v>11</v>
      </c>
      <c r="E27" s="6" t="s">
        <v>49</v>
      </c>
      <c r="F27" s="6" t="s">
        <v>50</v>
      </c>
      <c r="G27" s="18" t="s">
        <v>88</v>
      </c>
      <c r="H27" s="16">
        <v>0.244</v>
      </c>
      <c r="I27" s="15">
        <f t="shared" si="3"/>
        <v>0.244</v>
      </c>
      <c r="J27" s="74"/>
    </row>
    <row r="28" spans="1:10" ht="15">
      <c r="A28" s="13">
        <f t="shared" si="2"/>
        <v>25</v>
      </c>
      <c r="B28" s="98">
        <v>1</v>
      </c>
      <c r="C28" s="98"/>
      <c r="D28" s="6" t="s">
        <v>48</v>
      </c>
      <c r="E28" s="6" t="s">
        <v>13</v>
      </c>
      <c r="F28" s="6" t="s">
        <v>50</v>
      </c>
      <c r="G28" s="18" t="s">
        <v>89</v>
      </c>
      <c r="H28" s="16">
        <v>0.244</v>
      </c>
      <c r="I28" s="15">
        <f t="shared" si="3"/>
        <v>0.244</v>
      </c>
      <c r="J28" s="74"/>
    </row>
    <row r="29" spans="1:10" ht="15">
      <c r="A29" s="13">
        <f t="shared" si="2"/>
        <v>26</v>
      </c>
      <c r="B29" s="98">
        <v>2</v>
      </c>
      <c r="C29" s="98"/>
      <c r="D29" s="6" t="s">
        <v>127</v>
      </c>
      <c r="E29" s="19">
        <v>470</v>
      </c>
      <c r="F29" s="6" t="s">
        <v>51</v>
      </c>
      <c r="G29" s="7" t="s">
        <v>103</v>
      </c>
      <c r="H29" s="8">
        <v>0.03</v>
      </c>
      <c r="I29" s="15">
        <f t="shared" si="3"/>
        <v>0.06</v>
      </c>
      <c r="J29" s="74"/>
    </row>
    <row r="30" spans="1:10" ht="15">
      <c r="A30" s="13">
        <f t="shared" si="2"/>
        <v>27</v>
      </c>
      <c r="B30" s="98">
        <v>5</v>
      </c>
      <c r="C30" s="98"/>
      <c r="D30" s="6" t="s">
        <v>128</v>
      </c>
      <c r="E30" s="6" t="s">
        <v>12</v>
      </c>
      <c r="F30" s="6" t="s">
        <v>51</v>
      </c>
      <c r="G30" s="7" t="s">
        <v>104</v>
      </c>
      <c r="H30" s="8">
        <v>0.02</v>
      </c>
      <c r="I30" s="15">
        <f t="shared" si="3"/>
        <v>0.1</v>
      </c>
      <c r="J30" s="74"/>
    </row>
    <row r="31" spans="1:10" ht="15">
      <c r="A31" s="13">
        <f t="shared" si="2"/>
        <v>28</v>
      </c>
      <c r="B31" s="98">
        <v>3</v>
      </c>
      <c r="C31" s="98"/>
      <c r="D31" s="6" t="s">
        <v>129</v>
      </c>
      <c r="E31" s="6" t="s">
        <v>13</v>
      </c>
      <c r="F31" s="6" t="s">
        <v>51</v>
      </c>
      <c r="G31" s="7" t="s">
        <v>105</v>
      </c>
      <c r="H31" s="8">
        <v>0.02</v>
      </c>
      <c r="I31" s="15">
        <f t="shared" si="3"/>
        <v>0.06</v>
      </c>
      <c r="J31" s="74"/>
    </row>
    <row r="32" spans="1:10" ht="15">
      <c r="A32" s="13">
        <f t="shared" si="2"/>
        <v>29</v>
      </c>
      <c r="B32" s="98">
        <v>1</v>
      </c>
      <c r="C32" s="98"/>
      <c r="D32" s="6" t="s">
        <v>52</v>
      </c>
      <c r="E32" s="6" t="s">
        <v>53</v>
      </c>
      <c r="F32" s="6" t="s">
        <v>51</v>
      </c>
      <c r="G32" s="7" t="s">
        <v>106</v>
      </c>
      <c r="H32" s="8">
        <v>0.03</v>
      </c>
      <c r="I32" s="15">
        <f t="shared" si="3"/>
        <v>0.03</v>
      </c>
      <c r="J32" s="74"/>
    </row>
    <row r="33" spans="1:10" ht="15">
      <c r="A33" s="13">
        <f t="shared" si="2"/>
        <v>30</v>
      </c>
      <c r="B33" s="98">
        <v>1</v>
      </c>
      <c r="C33" s="98"/>
      <c r="D33" s="6" t="s">
        <v>14</v>
      </c>
      <c r="E33" s="6" t="s">
        <v>54</v>
      </c>
      <c r="F33" s="6" t="s">
        <v>51</v>
      </c>
      <c r="G33" s="7" t="s">
        <v>107</v>
      </c>
      <c r="H33" s="8">
        <v>0.02</v>
      </c>
      <c r="I33" s="15">
        <f t="shared" si="3"/>
        <v>0.02</v>
      </c>
      <c r="J33" s="74"/>
    </row>
    <row r="34" spans="1:10" ht="15">
      <c r="A34" s="13">
        <f t="shared" si="2"/>
        <v>31</v>
      </c>
      <c r="B34" s="5">
        <v>2</v>
      </c>
      <c r="C34" s="5"/>
      <c r="D34" s="6" t="s">
        <v>130</v>
      </c>
      <c r="E34" s="6" t="s">
        <v>55</v>
      </c>
      <c r="F34" s="6" t="s">
        <v>51</v>
      </c>
      <c r="G34" s="7" t="s">
        <v>108</v>
      </c>
      <c r="H34" s="8">
        <v>0.02</v>
      </c>
      <c r="I34" s="15">
        <f t="shared" si="3"/>
        <v>0.04</v>
      </c>
      <c r="J34" s="74"/>
    </row>
    <row r="35" spans="1:10" ht="15">
      <c r="A35" s="13">
        <f t="shared" si="2"/>
        <v>32</v>
      </c>
      <c r="B35" s="5">
        <v>2</v>
      </c>
      <c r="C35" s="5"/>
      <c r="D35" s="6" t="s">
        <v>131</v>
      </c>
      <c r="E35" s="6" t="s">
        <v>56</v>
      </c>
      <c r="F35" s="6" t="s">
        <v>51</v>
      </c>
      <c r="G35" s="7" t="s">
        <v>109</v>
      </c>
      <c r="H35" s="8">
        <v>0.02</v>
      </c>
      <c r="I35" s="15">
        <f t="shared" si="3"/>
        <v>0.04</v>
      </c>
      <c r="J35" s="74"/>
    </row>
    <row r="36" spans="1:10" ht="15">
      <c r="A36" s="13">
        <f t="shared" si="2"/>
        <v>33</v>
      </c>
      <c r="B36" s="5">
        <v>2</v>
      </c>
      <c r="C36" s="5"/>
      <c r="D36" s="6" t="s">
        <v>132</v>
      </c>
      <c r="E36" s="6" t="s">
        <v>57</v>
      </c>
      <c r="F36" s="6" t="s">
        <v>51</v>
      </c>
      <c r="G36" s="7" t="s">
        <v>110</v>
      </c>
      <c r="H36" s="8">
        <v>0.03</v>
      </c>
      <c r="I36" s="15">
        <f t="shared" si="3"/>
        <v>0.06</v>
      </c>
      <c r="J36" s="74"/>
    </row>
    <row r="37" spans="1:10" ht="15">
      <c r="A37" s="13">
        <f t="shared" si="2"/>
        <v>34</v>
      </c>
      <c r="B37" s="5">
        <v>1</v>
      </c>
      <c r="C37" s="5"/>
      <c r="D37" s="6" t="s">
        <v>133</v>
      </c>
      <c r="E37" s="6" t="s">
        <v>58</v>
      </c>
      <c r="F37" s="6" t="s">
        <v>51</v>
      </c>
      <c r="G37" s="7" t="s">
        <v>111</v>
      </c>
      <c r="H37" s="8">
        <v>0.03</v>
      </c>
      <c r="I37" s="15">
        <f t="shared" si="3"/>
        <v>0.03</v>
      </c>
      <c r="J37" s="74"/>
    </row>
    <row r="38" spans="1:10" ht="15">
      <c r="A38" s="13">
        <f t="shared" si="2"/>
        <v>35</v>
      </c>
      <c r="B38" s="5">
        <v>2</v>
      </c>
      <c r="C38" s="5"/>
      <c r="D38" s="6" t="s">
        <v>60</v>
      </c>
      <c r="E38" s="6" t="s">
        <v>59</v>
      </c>
      <c r="F38" s="6" t="s">
        <v>15</v>
      </c>
      <c r="G38" s="7" t="s">
        <v>96</v>
      </c>
      <c r="H38" s="8">
        <v>1.89</v>
      </c>
      <c r="I38" s="15">
        <f t="shared" si="3"/>
        <v>3.78</v>
      </c>
      <c r="J38" s="74"/>
    </row>
    <row r="39" spans="1:10" ht="15">
      <c r="A39" s="13">
        <f t="shared" si="2"/>
        <v>36</v>
      </c>
      <c r="B39" s="98">
        <v>1</v>
      </c>
      <c r="C39" s="98"/>
      <c r="D39" s="6" t="s">
        <v>62</v>
      </c>
      <c r="E39" s="6" t="s">
        <v>61</v>
      </c>
      <c r="F39" s="6" t="s">
        <v>15</v>
      </c>
      <c r="G39" s="17" t="s">
        <v>97</v>
      </c>
      <c r="H39" s="16">
        <v>2.017</v>
      </c>
      <c r="I39" s="15">
        <f t="shared" si="3"/>
        <v>2.017</v>
      </c>
      <c r="J39" s="74"/>
    </row>
    <row r="40" spans="1:10" ht="15">
      <c r="A40" s="13">
        <f t="shared" si="2"/>
        <v>37</v>
      </c>
      <c r="B40" s="98">
        <v>1</v>
      </c>
      <c r="C40" s="98"/>
      <c r="D40" s="6" t="s">
        <v>63</v>
      </c>
      <c r="E40" s="6" t="s">
        <v>64</v>
      </c>
      <c r="F40" s="6" t="s">
        <v>66</v>
      </c>
      <c r="G40" s="18" t="s">
        <v>114</v>
      </c>
      <c r="H40" s="16">
        <v>0.31</v>
      </c>
      <c r="I40" s="15">
        <f t="shared" si="3"/>
        <v>0.31</v>
      </c>
      <c r="J40" s="74"/>
    </row>
    <row r="41" spans="1:10" ht="15">
      <c r="A41" s="13">
        <f t="shared" si="2"/>
        <v>38</v>
      </c>
      <c r="B41" s="98">
        <v>1</v>
      </c>
      <c r="C41" s="98"/>
      <c r="D41" s="6" t="s">
        <v>63</v>
      </c>
      <c r="E41" s="6" t="s">
        <v>65</v>
      </c>
      <c r="F41" s="6" t="s">
        <v>66</v>
      </c>
      <c r="G41" s="7" t="s">
        <v>115</v>
      </c>
      <c r="H41" s="8">
        <v>0.52</v>
      </c>
      <c r="I41" s="15">
        <f t="shared" si="3"/>
        <v>0.52</v>
      </c>
      <c r="J41" s="74"/>
    </row>
    <row r="42" spans="1:10" ht="15">
      <c r="A42" s="13">
        <f t="shared" si="2"/>
        <v>39</v>
      </c>
      <c r="B42" s="20">
        <v>2</v>
      </c>
      <c r="C42" s="21"/>
      <c r="D42" s="6" t="s">
        <v>69</v>
      </c>
      <c r="E42" s="6" t="s">
        <v>68</v>
      </c>
      <c r="F42" s="6" t="s">
        <v>67</v>
      </c>
      <c r="G42" s="7" t="s">
        <v>90</v>
      </c>
      <c r="H42" s="22">
        <v>0.076</v>
      </c>
      <c r="I42" s="15">
        <f t="shared" si="3"/>
        <v>0.152</v>
      </c>
      <c r="J42" s="74"/>
    </row>
    <row r="43" spans="1:10" ht="15">
      <c r="A43" s="13">
        <f t="shared" si="2"/>
        <v>40</v>
      </c>
      <c r="B43" s="96">
        <v>1</v>
      </c>
      <c r="C43" s="96"/>
      <c r="D43" s="35" t="s">
        <v>73</v>
      </c>
      <c r="E43" s="35" t="s">
        <v>74</v>
      </c>
      <c r="F43" s="35" t="s">
        <v>140</v>
      </c>
      <c r="G43" s="36" t="s">
        <v>91</v>
      </c>
      <c r="H43" s="43">
        <v>3.4</v>
      </c>
      <c r="I43" s="44">
        <f aca="true" t="shared" si="4" ref="I43:I49">B43*H43</f>
        <v>3.4</v>
      </c>
      <c r="J43" s="75"/>
    </row>
    <row r="44" spans="1:10" ht="15">
      <c r="A44" s="13">
        <f t="shared" si="2"/>
        <v>41</v>
      </c>
      <c r="B44" s="96">
        <v>1</v>
      </c>
      <c r="C44" s="96"/>
      <c r="D44" s="35" t="s">
        <v>75</v>
      </c>
      <c r="E44" s="54" t="s">
        <v>138</v>
      </c>
      <c r="F44" s="35" t="s">
        <v>139</v>
      </c>
      <c r="G44" s="36" t="s">
        <v>117</v>
      </c>
      <c r="H44" s="43">
        <v>1.5</v>
      </c>
      <c r="I44" s="44">
        <f t="shared" si="4"/>
        <v>1.5</v>
      </c>
      <c r="J44" s="75"/>
    </row>
    <row r="45" spans="1:10" ht="15">
      <c r="A45" s="13">
        <f t="shared" si="2"/>
        <v>42</v>
      </c>
      <c r="B45" s="52">
        <v>4</v>
      </c>
      <c r="C45" s="53"/>
      <c r="D45" s="35" t="s">
        <v>76</v>
      </c>
      <c r="E45" s="35"/>
      <c r="F45" s="35" t="s">
        <v>119</v>
      </c>
      <c r="G45" s="36" t="s">
        <v>118</v>
      </c>
      <c r="H45" s="43">
        <v>0.3</v>
      </c>
      <c r="I45" s="44">
        <f t="shared" si="4"/>
        <v>1.2</v>
      </c>
      <c r="J45" s="75"/>
    </row>
    <row r="46" spans="1:10" ht="15">
      <c r="A46" s="13">
        <f t="shared" si="2"/>
        <v>43</v>
      </c>
      <c r="B46" s="52">
        <v>4</v>
      </c>
      <c r="C46" s="53"/>
      <c r="D46" s="35" t="s">
        <v>113</v>
      </c>
      <c r="E46" s="35"/>
      <c r="F46" s="35"/>
      <c r="G46" s="36" t="s">
        <v>112</v>
      </c>
      <c r="H46" s="43">
        <v>0.832</v>
      </c>
      <c r="I46" s="44">
        <f t="shared" si="4"/>
        <v>3.328</v>
      </c>
      <c r="J46" s="75"/>
    </row>
    <row r="47" spans="1:10" ht="15">
      <c r="A47" s="13">
        <f t="shared" si="2"/>
        <v>44</v>
      </c>
      <c r="B47" s="52">
        <v>1</v>
      </c>
      <c r="C47" s="53"/>
      <c r="D47" s="35" t="s">
        <v>77</v>
      </c>
      <c r="E47" s="35" t="s">
        <v>68</v>
      </c>
      <c r="F47" s="35"/>
      <c r="G47" s="36" t="s">
        <v>120</v>
      </c>
      <c r="H47" s="43">
        <v>0.21</v>
      </c>
      <c r="I47" s="44">
        <f t="shared" si="4"/>
        <v>0.21</v>
      </c>
      <c r="J47" s="75"/>
    </row>
    <row r="48" spans="1:10" ht="15">
      <c r="A48" s="13">
        <f t="shared" si="2"/>
        <v>45</v>
      </c>
      <c r="B48" s="102">
        <v>1</v>
      </c>
      <c r="C48" s="102"/>
      <c r="D48" s="35" t="s">
        <v>5</v>
      </c>
      <c r="E48" s="35" t="s">
        <v>78</v>
      </c>
      <c r="F48" s="35" t="s">
        <v>6</v>
      </c>
      <c r="G48" s="37" t="s">
        <v>7</v>
      </c>
      <c r="H48" s="45">
        <v>0.25</v>
      </c>
      <c r="I48" s="44">
        <f t="shared" si="4"/>
        <v>0.25</v>
      </c>
      <c r="J48" s="75"/>
    </row>
    <row r="49" spans="1:10" ht="15">
      <c r="A49" s="13">
        <f t="shared" si="2"/>
        <v>46</v>
      </c>
      <c r="B49" s="52">
        <v>1</v>
      </c>
      <c r="C49" s="63"/>
      <c r="D49" s="35" t="s">
        <v>79</v>
      </c>
      <c r="E49" s="35" t="s">
        <v>78</v>
      </c>
      <c r="F49" s="35"/>
      <c r="G49" s="36" t="s">
        <v>121</v>
      </c>
      <c r="H49" s="43">
        <v>1.7</v>
      </c>
      <c r="I49" s="44">
        <f t="shared" si="4"/>
        <v>1.7</v>
      </c>
      <c r="J49" s="75"/>
    </row>
    <row r="50" spans="1:10" ht="15.75" thickBot="1">
      <c r="A50" s="56"/>
      <c r="B50" s="57"/>
      <c r="C50" s="58"/>
      <c r="D50" s="66" t="s">
        <v>143</v>
      </c>
      <c r="E50" s="59"/>
      <c r="F50" s="59"/>
      <c r="G50" s="60"/>
      <c r="H50" s="61"/>
      <c r="I50" s="62">
        <v>5.6</v>
      </c>
      <c r="J50" s="75"/>
    </row>
    <row r="51" spans="1:10" ht="15.75" thickBot="1">
      <c r="A51" s="51"/>
      <c r="B51" s="97"/>
      <c r="C51" s="97"/>
      <c r="D51" s="38"/>
      <c r="E51" s="39"/>
      <c r="F51" s="40" t="s">
        <v>16</v>
      </c>
      <c r="G51" s="41"/>
      <c r="H51" s="42"/>
      <c r="I51" s="50">
        <f>SUM(I4:I50)</f>
        <v>32.800999999999995</v>
      </c>
      <c r="J51" s="76"/>
    </row>
    <row r="53" spans="1:10" ht="18.75">
      <c r="A53" s="64" t="s">
        <v>142</v>
      </c>
      <c r="I53" s="65">
        <f>B2*(I51-I50)+I50</f>
        <v>277.60999999999996</v>
      </c>
      <c r="J53" s="65"/>
    </row>
    <row r="56" ht="15">
      <c r="G56" s="67"/>
    </row>
    <row r="60" ht="15.75" thickBot="1"/>
    <row r="61" spans="11:16" ht="16.5" thickTop="1">
      <c r="K61" s="78" t="s">
        <v>158</v>
      </c>
      <c r="L61" s="79" t="s">
        <v>148</v>
      </c>
      <c r="M61" s="79"/>
      <c r="N61" s="79"/>
      <c r="O61" s="79" t="s">
        <v>151</v>
      </c>
      <c r="P61" s="80"/>
    </row>
    <row r="62" spans="11:16" ht="15.75">
      <c r="K62" s="81" t="s">
        <v>159</v>
      </c>
      <c r="L62" s="82" t="s">
        <v>154</v>
      </c>
      <c r="M62" s="82" t="s">
        <v>157</v>
      </c>
      <c r="N62" s="82"/>
      <c r="O62" s="82" t="s">
        <v>155</v>
      </c>
      <c r="P62" s="83" t="s">
        <v>156</v>
      </c>
    </row>
    <row r="63" spans="11:16" ht="15.75">
      <c r="K63" s="81" t="s">
        <v>159</v>
      </c>
      <c r="L63" s="84" t="s">
        <v>150</v>
      </c>
      <c r="M63" s="84" t="s">
        <v>149</v>
      </c>
      <c r="N63" s="84"/>
      <c r="O63" s="84" t="s">
        <v>152</v>
      </c>
      <c r="P63" s="85" t="s">
        <v>153</v>
      </c>
    </row>
    <row r="64" spans="11:16" ht="15.75">
      <c r="K64" s="86" t="s">
        <v>160</v>
      </c>
      <c r="L64" s="87">
        <v>2</v>
      </c>
      <c r="M64" s="87">
        <v>4</v>
      </c>
      <c r="N64" s="87"/>
      <c r="O64" s="87">
        <v>2</v>
      </c>
      <c r="P64" s="88">
        <v>4</v>
      </c>
    </row>
    <row r="65" spans="11:16" ht="15">
      <c r="K65" s="81" t="s">
        <v>161</v>
      </c>
      <c r="L65" s="89">
        <f>$B$2*L64</f>
        <v>20</v>
      </c>
      <c r="M65" s="89">
        <f>$B$2*M64</f>
        <v>40</v>
      </c>
      <c r="N65" s="89"/>
      <c r="O65" s="89">
        <f>$B$2*O64</f>
        <v>20</v>
      </c>
      <c r="P65" s="90">
        <f>$B$2*P64</f>
        <v>40</v>
      </c>
    </row>
    <row r="66" spans="11:16" ht="15.75" thickBot="1">
      <c r="K66" s="91" t="s">
        <v>162</v>
      </c>
      <c r="L66" s="92">
        <v>130</v>
      </c>
      <c r="M66" s="92">
        <v>75</v>
      </c>
      <c r="N66" s="92"/>
      <c r="O66" s="92">
        <v>820</v>
      </c>
      <c r="P66" s="93">
        <v>51</v>
      </c>
    </row>
    <row r="67" ht="15.75" thickTop="1"/>
  </sheetData>
  <sheetProtection/>
  <mergeCells count="28">
    <mergeCell ref="B3:C3"/>
    <mergeCell ref="B48:C48"/>
    <mergeCell ref="B10:C10"/>
    <mergeCell ref="B11:C11"/>
    <mergeCell ref="B12:C12"/>
    <mergeCell ref="B13:C13"/>
    <mergeCell ref="B14:C14"/>
    <mergeCell ref="B17:C17"/>
    <mergeCell ref="B30:C30"/>
    <mergeCell ref="B19:C19"/>
    <mergeCell ref="B25:C25"/>
    <mergeCell ref="B26:C26"/>
    <mergeCell ref="B27:C27"/>
    <mergeCell ref="B28:C28"/>
    <mergeCell ref="B20:C20"/>
    <mergeCell ref="B22:C22"/>
    <mergeCell ref="B23:C23"/>
    <mergeCell ref="B24:C24"/>
    <mergeCell ref="B43:C43"/>
    <mergeCell ref="B44:C44"/>
    <mergeCell ref="B51:C51"/>
    <mergeCell ref="B29:C29"/>
    <mergeCell ref="B31:C31"/>
    <mergeCell ref="B32:C32"/>
    <mergeCell ref="B33:C33"/>
    <mergeCell ref="B39:C39"/>
    <mergeCell ref="B40:C40"/>
    <mergeCell ref="B41:C41"/>
  </mergeCells>
  <printOptions horizontalCentered="1"/>
  <pageMargins left="0.9055118110236221" right="0.31496062992125984" top="0.7874015748031497" bottom="0.7874015748031497" header="0.31496062992125984" footer="0.31496062992125984"/>
  <pageSetup fitToHeight="1" fitToWidth="1" orientation="portrait" paperSize="9" scale="73" r:id="rId1"/>
  <headerFooter>
    <oddHeader>&amp;LDJ3YB&amp;CPhasenpeiler Update 2019&amp;R11.01.2019</oddHeader>
    <oddFooter>&amp;LReichelt-Bestellung&amp;CStückliste und Kalkulation&amp;RReichelt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dj3yb</dc:creator>
  <cp:keywords/>
  <dc:description/>
  <cp:lastModifiedBy>dj3yb</cp:lastModifiedBy>
  <cp:lastPrinted>2019-01-16T13:47:53Z</cp:lastPrinted>
  <dcterms:created xsi:type="dcterms:W3CDTF">2015-09-28T14:37:03Z</dcterms:created>
  <dcterms:modified xsi:type="dcterms:W3CDTF">2019-04-19T06:25:52Z</dcterms:modified>
  <cp:category/>
  <cp:version/>
  <cp:contentType/>
  <cp:contentStatus/>
</cp:coreProperties>
</file>